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485" activeTab="0"/>
  </bookViews>
  <sheets>
    <sheet name="Add_Subtract_Fraction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<sst xmlns="http://schemas.openxmlformats.org/spreadsheetml/2006/main" count="44" uniqueCount="24">
  <si>
    <t>Q1</t>
  </si>
  <si>
    <t>Q2</t>
  </si>
  <si>
    <t>Q3</t>
  </si>
  <si>
    <t>Q4</t>
  </si>
  <si>
    <t>Q5</t>
  </si>
  <si>
    <t>Q6</t>
  </si>
  <si>
    <t>Q7</t>
  </si>
  <si>
    <t>Q8</t>
  </si>
  <si>
    <t>Adding Fractions</t>
  </si>
  <si>
    <t>Equivalent Fract 1</t>
  </si>
  <si>
    <t>Is your fract Equivalent to Fract2?</t>
  </si>
  <si>
    <t>Is your fract Equivalent to Fract 1?</t>
  </si>
  <si>
    <t>Equivalent Fract 2</t>
  </si>
  <si>
    <t>Question</t>
  </si>
  <si>
    <t>Have you added the two fractions succesfully?</t>
  </si>
  <si>
    <t>Fract 1 + Fract 2 is equal to ?</t>
  </si>
  <si>
    <t>Subtracting Fractions</t>
  </si>
  <si>
    <t>Q9</t>
  </si>
  <si>
    <t>Q10</t>
  </si>
  <si>
    <t>Mixed Numbers</t>
  </si>
  <si>
    <t>Fract 1 - Fract 2 is equal to ?</t>
  </si>
  <si>
    <t>To type in Mixed Numbers leave a space between the whole number and the fraction e.g. 1 1/2 or 3 3/4 OR write them as an improper fraction e.g. 3/2 and 15/4</t>
  </si>
  <si>
    <t xml:space="preserve">Mixed Numbers </t>
  </si>
  <si>
    <t>6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</si>
</sst>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#&quot; &quot;???/???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sz val="13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Calibri"/>
      <family val="2"/>
    </font>
    <font>
      <b/>
      <sz val="13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sz val="8"/>
      <color theme="0"/>
      <name val="Arial"/>
      <family val="2"/>
    </font>
    <font>
      <sz val="13"/>
      <color theme="0"/>
      <name val="Arial"/>
      <family val="2"/>
    </font>
    <font>
      <b/>
      <sz val="13"/>
      <color theme="0"/>
      <name val="Arial"/>
      <family val="2"/>
    </font>
    <font>
      <sz val="8"/>
      <color theme="1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49" fontId="43" fillId="0" borderId="15" xfId="0" applyNumberFormat="1" applyFont="1" applyBorder="1" applyAlignment="1" applyProtection="1">
      <alignment horizontal="center"/>
      <protection locked="0"/>
    </xf>
    <xf numFmtId="49" fontId="43" fillId="0" borderId="16" xfId="0" applyNumberFormat="1" applyFont="1" applyBorder="1" applyAlignment="1" applyProtection="1">
      <alignment horizontal="center"/>
      <protection locked="0"/>
    </xf>
    <xf numFmtId="0" fontId="43" fillId="0" borderId="0" xfId="0" applyFont="1" applyBorder="1" applyAlignment="1">
      <alignment horizontal="center"/>
    </xf>
    <xf numFmtId="49" fontId="43" fillId="0" borderId="0" xfId="0" applyNumberFormat="1" applyFont="1" applyBorder="1" applyAlignment="1" applyProtection="1">
      <alignment horizontal="center"/>
      <protection locked="0"/>
    </xf>
    <xf numFmtId="0" fontId="43" fillId="0" borderId="17" xfId="0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165" fontId="43" fillId="0" borderId="0" xfId="0" applyNumberFormat="1" applyFont="1" applyBorder="1" applyAlignment="1" applyProtection="1">
      <alignment horizontal="center"/>
      <protection locked="0"/>
    </xf>
    <xf numFmtId="49" fontId="43" fillId="0" borderId="11" xfId="0" applyNumberFormat="1" applyFont="1" applyBorder="1" applyAlignment="1" applyProtection="1">
      <alignment horizontal="center"/>
      <protection locked="0"/>
    </xf>
    <xf numFmtId="49" fontId="44" fillId="0" borderId="11" xfId="0" applyNumberFormat="1" applyFont="1" applyBorder="1" applyAlignment="1" applyProtection="1">
      <alignment horizontal="center"/>
      <protection locked="0"/>
    </xf>
    <xf numFmtId="49" fontId="43" fillId="33" borderId="16" xfId="0" applyNumberFormat="1" applyFont="1" applyFill="1" applyBorder="1" applyAlignment="1" applyProtection="1">
      <alignment horizontal="center"/>
      <protection locked="0"/>
    </xf>
    <xf numFmtId="0" fontId="45" fillId="33" borderId="12" xfId="0" applyFont="1" applyFill="1" applyBorder="1" applyAlignment="1">
      <alignment horizontal="center"/>
    </xf>
    <xf numFmtId="0" fontId="46" fillId="33" borderId="17" xfId="0" applyFont="1" applyFill="1" applyBorder="1" applyAlignment="1">
      <alignment horizontal="center"/>
    </xf>
    <xf numFmtId="49" fontId="46" fillId="33" borderId="16" xfId="0" applyNumberFormat="1" applyFont="1" applyFill="1" applyBorder="1" applyAlignment="1" applyProtection="1">
      <alignment horizontal="center"/>
      <protection locked="0"/>
    </xf>
    <xf numFmtId="0" fontId="47" fillId="34" borderId="15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horizontal="center" wrapText="1"/>
    </xf>
    <xf numFmtId="0" fontId="48" fillId="35" borderId="12" xfId="0" applyFont="1" applyFill="1" applyBorder="1" applyAlignment="1">
      <alignment horizontal="center"/>
    </xf>
    <xf numFmtId="49" fontId="46" fillId="36" borderId="15" xfId="0" applyNumberFormat="1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49" fontId="43" fillId="35" borderId="16" xfId="0" applyNumberFormat="1" applyFont="1" applyFill="1" applyBorder="1" applyAlignment="1" applyProtection="1">
      <alignment horizontal="center"/>
      <protection locked="0"/>
    </xf>
    <xf numFmtId="0" fontId="49" fillId="37" borderId="18" xfId="0" applyFont="1" applyFill="1" applyBorder="1" applyAlignment="1">
      <alignment horizontal="center" vertical="center" wrapText="1"/>
    </xf>
    <xf numFmtId="0" fontId="49" fillId="37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0" fillId="37" borderId="19" xfId="0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eachmaths-inthinking.co.uk/" TargetMode="External" /><Relationship Id="rId3" Type="http://schemas.openxmlformats.org/officeDocument/2006/relationships/hyperlink" Target="http://www.teachmaths-inthinking.co.uk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2</xdr:col>
      <xdr:colOff>666750</xdr:colOff>
      <xdr:row>1</xdr:row>
      <xdr:rowOff>171450</xdr:rowOff>
    </xdr:to>
    <xdr:pic>
      <xdr:nvPicPr>
        <xdr:cNvPr id="1" name="Picture 1" descr="teachmaths-inthinking.co.uk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2609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</xdr:col>
      <xdr:colOff>0</xdr:colOff>
      <xdr:row>51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0" cy="975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4:G14" comment="" totalsRowShown="0">
  <tableColumns count="7">
    <tableColumn id="1" name="Question"/>
    <tableColumn id="2" name="Equivalent Fract 1"/>
    <tableColumn id="3" name="Is your fract Equivalent to Fract 1?"/>
    <tableColumn id="4" name="Equivalent Fract 2"/>
    <tableColumn id="5" name="Is your fract Equivalent to Fract2?"/>
    <tableColumn id="6" name="Fract 1 + Fract 2 is equal to ?"/>
    <tableColumn id="7" name="Have you added the two fractions succesfully?"/>
  </tableColumns>
  <tableStyleInfo name="TableStyleDark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9:G25" comment="" totalsRowShown="0">
  <tableColumns count="7">
    <tableColumn id="1" name="Question"/>
    <tableColumn id="2" name="Equivalent Fract 1"/>
    <tableColumn id="3" name="Is your fract Equivalent to Fract 1?"/>
    <tableColumn id="4" name="Equivalent Fract 2"/>
    <tableColumn id="5" name="Is your fract Equivalent to Fract2?"/>
    <tableColumn id="6" name="Fract 1 - Fract 2 is equal to ?"/>
    <tableColumn id="7" name="Have you added the two fractions succesfully?"/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1"/>
  <sheetViews>
    <sheetView tabSelected="1" zoomScalePageLayoutView="0" workbookViewId="0" topLeftCell="A16">
      <selection activeCell="F22" sqref="F22"/>
    </sheetView>
  </sheetViews>
  <sheetFormatPr defaultColWidth="9.140625" defaultRowHeight="15"/>
  <cols>
    <col min="1" max="1" width="12.140625" style="1" customWidth="1"/>
    <col min="2" max="2" width="17.7109375" style="2" customWidth="1"/>
    <col min="3" max="3" width="31.7109375" style="1" customWidth="1"/>
    <col min="4" max="4" width="17.7109375" style="0" customWidth="1"/>
    <col min="5" max="5" width="29.57421875" style="0" customWidth="1"/>
    <col min="6" max="6" width="15.7109375" style="0" customWidth="1"/>
    <col min="7" max="7" width="39.8515625" style="0" customWidth="1"/>
  </cols>
  <sheetData>
    <row r="1" ht="15"/>
    <row r="2" ht="15"/>
    <row r="3" spans="1:7" ht="20.25">
      <c r="A3" s="27" t="s">
        <v>8</v>
      </c>
      <c r="B3" s="28"/>
      <c r="C3" s="28"/>
      <c r="D3" s="28"/>
      <c r="E3" s="28"/>
      <c r="F3" s="29"/>
      <c r="G3" s="29"/>
    </row>
    <row r="4" spans="1:7" ht="49.5">
      <c r="A4" s="6" t="s">
        <v>13</v>
      </c>
      <c r="B4" s="6" t="s">
        <v>9</v>
      </c>
      <c r="C4" s="6" t="s">
        <v>11</v>
      </c>
      <c r="D4" s="7" t="s">
        <v>12</v>
      </c>
      <c r="E4" s="7" t="s">
        <v>10</v>
      </c>
      <c r="F4" s="7" t="s">
        <v>15</v>
      </c>
      <c r="G4" s="7" t="s">
        <v>14</v>
      </c>
    </row>
    <row r="5" spans="1:7" ht="16.5">
      <c r="A5" s="3" t="s">
        <v>0</v>
      </c>
      <c r="B5" s="8"/>
      <c r="C5" s="4" t="str">
        <f>IF("1/5"=B5,"Not a common denominator!",IF("2/10"=B5,"Not a common denominator",IF("3/15"=B5,"Well Done!",IF("4/20"=B5,"Not a comon denominator",IF("5/25"=B5,"Not a comon denominator",IF("6/30"=B5,"Not the LCM","try again..."))))))</f>
        <v>try again...</v>
      </c>
      <c r="D5" s="8"/>
      <c r="E5" s="4" t="str">
        <f>IF("1/3"=D5,"Not a common denominator!",IF("2/6"=D5,"Not a common denominator",IF("3/9"=D5,"Not a common denominator",IF("4/12"=D5,"Not a comon denominator",IF("5/15"=D5,"Fraction Force!",IF("6/18"=D5,"Not a comon denominator",IF("10/30"=D5,"Not the LCM","try again...")))))))</f>
        <v>try again...</v>
      </c>
      <c r="F5" s="8"/>
      <c r="G5" s="4" t="str">
        <f>IF("8/15"=F5,"Winner!",IF("16/30"=F5,"not the lowest common denominator","try again..."))</f>
        <v>try again...</v>
      </c>
    </row>
    <row r="6" spans="1:7" ht="16.5">
      <c r="A6" s="3" t="s">
        <v>1</v>
      </c>
      <c r="B6" s="8"/>
      <c r="C6" s="4" t="str">
        <f>IF("1/5"=B6,"Not a common denominator!",IF("2/10"=B6,"Not a common denominator",IF("3/15"=B6,"Not a common denominator",IF("4/20"=B6,"Fab at Fractions!",IF("5/25"=B6,"Not a comon denominator",IF("6/30"=B6,"Not a comon denominator",IF("7/35"=B6,"Not a comon denominator","try again...")))))))</f>
        <v>try again...</v>
      </c>
      <c r="D6" s="8"/>
      <c r="E6" s="4" t="str">
        <f>IF("3/4"=D6,"Not a common denominator!",IF("6/8"=D6,"Not a common denominator",IF("9/12"=D6,"Not a common denominator",IF("15/20"=D6,"Emperor of Equivalence",IF("12/16"=D6,"Not a comon denominator",IF("18/24"=D6,"Not a comon denominator",IF("21/28"=D6,"Not a comon denominator","try again...")))))))</f>
        <v>try again...</v>
      </c>
      <c r="F6" s="8"/>
      <c r="G6" s="4" t="str">
        <f>IF("19/20"=F6,"Well Done!","try again...")</f>
        <v>try again...</v>
      </c>
    </row>
    <row r="7" spans="1:7" ht="16.5">
      <c r="A7" s="3" t="s">
        <v>2</v>
      </c>
      <c r="B7" s="8"/>
      <c r="C7" s="4" t="str">
        <f>IF("2/3"=B7,"Not a common denominator!",IF("4/6"=B7,"Not a common denominator",IF("6/9"=B7,"Not a common denominator",IF("8/12"=B7,"Excellent Equivalence",IF("10/15"=B7,"Not a comon denominator",IF("24/36"=B7,"Not the LCM",IF("16/24"=B7,"Not the LCM","try again...")))))))</f>
        <v>try again...</v>
      </c>
      <c r="D7" s="8"/>
      <c r="E7" s="4" t="str">
        <f>IF("1/4"=D7,"Not a common denominator!",IF("2/8"=D7,"Not a common denominator",IF("3/12"=D7,"You cannot beat me!",IF("5/20"=D7,"Not a common denominator",IF("4/16"=D7,"Not a comon denominator",IF("6/24"=D7,"Not the LCM",IF("9/36"=D7,"Not the LCM","try again...")))))))</f>
        <v>try again...</v>
      </c>
      <c r="F7" s="8"/>
      <c r="G7" s="4" t="str">
        <f>IF("11/12"=F7,"Omnipotent","try again...")</f>
        <v>try again...</v>
      </c>
    </row>
    <row r="8" spans="1:7" ht="16.5">
      <c r="A8" s="3" t="s">
        <v>3</v>
      </c>
      <c r="B8" s="8"/>
      <c r="C8" s="4" t="str">
        <f>IF("2/7"=B8,"Not a common denominator!",IF("4/14"=B8,"Not a common denominator",IF("8/28"=B8,"Not a common denominator",IF("6/21"=B8,"Fraction Fiend!",IF("10/35"=B8,"Not a comon denominator","try again...")))))</f>
        <v>try again...</v>
      </c>
      <c r="D8" s="8"/>
      <c r="E8" s="4" t="str">
        <f>IF("2/3"=D8,"Not a common denominator!",IF("4/6"=D8,"Not a common denominator",IF("6/9"=D8,"Not a common denominator",IF("14/21"=D8,"Well Done!",IF("10/15"=D8,"Not a comon denominator",IF("24/36"=D8,"Not a common denominator",IF("16/24"=D8,"Not a common denominator","try again...")))))))</f>
        <v>try again...</v>
      </c>
      <c r="F8" s="8"/>
      <c r="G8" s="4" t="str">
        <f>IF("20/21"=F8,"Invincible","try again...")</f>
        <v>try again...</v>
      </c>
    </row>
    <row r="9" spans="1:7" ht="16.5">
      <c r="A9" s="3" t="s">
        <v>4</v>
      </c>
      <c r="B9" s="8"/>
      <c r="C9" s="4" t="str">
        <f>IF("2/7"=B9,"Not a common denominator!",IF("4/14"=B9,"Not a common denominator",IF("6/21"=B9,"Not a common denominator",IF("8/28"=B9,"Fraction Force!",IF("10/35"=B9,"Not a comon denominator","try again...")))))</f>
        <v>try again...</v>
      </c>
      <c r="D9" s="15"/>
      <c r="E9" s="4" t="str">
        <f>IF("3/4"=D9,"Not a common denominator!",IF("6/8"=D9,"Not a common denominator",IF("9/12"=D9,"Not a common denominator",IF("15/20"=D9,"Not a common denominator",IF("12/16"=D9,"Not a comon denominator",IF("18/24"=D9,"Not a comon denominator",IF("21/28"=D9,"Emperor of Equivalence","try again...")))))))</f>
        <v>try again...</v>
      </c>
      <c r="F9" s="8"/>
      <c r="G9" s="4" t="str">
        <f>IF("29/28"=F9,"The Ice Man",IF("1 1/28"=F9,"The Ice Man","try again..."))</f>
        <v>try again...</v>
      </c>
    </row>
    <row r="10" spans="1:7" ht="16.5">
      <c r="A10" s="3" t="s">
        <v>5</v>
      </c>
      <c r="B10" s="8"/>
      <c r="C10" s="4" t="str">
        <f>IF("5/8"=B10,"Not a common denominator!",IF("10/16"=B10,"Not a common denominator",IF("35/56"=B10,"Fraction Force!",IF("15/24"=B10,"Not a common denominator",IF("20/32"=B10,"Not a comon denominator",IF("25/40"=B10,"Not a comon denominator","try again..."))))))</f>
        <v>try again...</v>
      </c>
      <c r="D10" s="16"/>
      <c r="E10" s="4" t="str">
        <f>IF("2/7"=D10,"Not a common denominator!",IF("4/14"=D10,"Not a common denominator",IF("16/56"=D10,"Fraction Freak!",IF("8/28"=D10,"Not a common denominator",IF("10/35"=D10,"Not a comon denominator","try again...")))))</f>
        <v>try again...</v>
      </c>
      <c r="F10" s="8"/>
      <c r="G10" s="4" t="str">
        <f>IF("51/56"=F10,"Super Woman!","try again...")</f>
        <v>try again...</v>
      </c>
    </row>
    <row r="11" spans="1:7" ht="16.5">
      <c r="A11" s="3" t="s">
        <v>6</v>
      </c>
      <c r="B11" s="8"/>
      <c r="C11" s="4" t="str">
        <f>IF("9/36"=B11,"Not the LCM",IF("2/8"=B11,"Not a common denominator",IF("3/12"=B11,"You cannot beat me!",IF("15/60"=B11,"Not the LCM",IF("4/16"=B11,"Not a comon denominator",IF("12/48"=B11,"Not the LCM",IF("6/24"=B11,"Not the LCM","try again...")))))))</f>
        <v>try again...</v>
      </c>
      <c r="D11" s="8"/>
      <c r="E11" s="4" t="str">
        <f>IF("15/36"=D11,"Not the LCM",IF("10/24"=D11,"Not the LCM",IF("5/12"=D11,"Fraction Force!",IF("20/48"=D11,"Not the LCM",IF("24/60"=D11,"Not the LCM","try again...")))))</f>
        <v>try again...</v>
      </c>
      <c r="F11" s="8"/>
      <c r="G11" s="4" t="str">
        <f>IF("8/12"=F11,"Maverick",IF("4/6"=F11,"Maverick",IF("2/3"=F11,"Maverick","try again...")))</f>
        <v>try again...</v>
      </c>
    </row>
    <row r="12" spans="1:7" ht="16.5">
      <c r="A12" s="5" t="s">
        <v>7</v>
      </c>
      <c r="B12" s="9"/>
      <c r="C12" s="4" t="str">
        <f>IF("5/6"=B12,"Not a common denominator!",IF("10/12"=B12,"Not a common denominator",IF("20/24"=B12,"Eminent Equivalence!",IF("15/18"=B12,"Not a comon denominator","try again..."))))</f>
        <v>try again...</v>
      </c>
      <c r="D12" s="9"/>
      <c r="E12" s="4" t="str">
        <f>IF("1/8"=D12,"Not a common denominator!",IF("2/16"=D12,"Not a common denominator",IF("3/24"=D12,"Top Quality",IF("4/32"=D12,"Not a comon denominator","try again..."))))</f>
        <v>try again...</v>
      </c>
      <c r="F12" s="9"/>
      <c r="G12" s="4" t="str">
        <f>IF("23/24"=F12,"Unbeatable!","try again...")</f>
        <v>try again...</v>
      </c>
    </row>
    <row r="13" spans="1:7" ht="16.5">
      <c r="A13" s="3" t="s">
        <v>17</v>
      </c>
      <c r="B13" s="8"/>
      <c r="C13" s="4" t="str">
        <f>IF("3/10"=B13,"Not a common denominator",IF("9/30"=B13,"Not a common denominator",IF("6/20"=B13,"Fraction Fighter","try again...")))</f>
        <v>try again...</v>
      </c>
      <c r="D13" s="8"/>
      <c r="E13" s="4" t="str">
        <f>IF("9/36"=D13,"Not the LCM",IF("1/4"=D13,"Not a comon denominator",IF("2/8"=D13,"Not a common denominator",IF("5/20"=D13,"You cannot beat me!",IF("4/16"=D13,"Not a comon denominator",IF("6/24"=D13,"Not a common denominator","try again..."))))))</f>
        <v>try again...</v>
      </c>
      <c r="F13" s="8"/>
      <c r="G13" s="4" t="str">
        <f>IF("11/20"=F13,"Add Fractions Ace","try again...")</f>
        <v>try again...</v>
      </c>
    </row>
    <row r="14" spans="1:7" ht="16.5">
      <c r="A14" s="5" t="s">
        <v>18</v>
      </c>
      <c r="B14" s="9"/>
      <c r="C14" s="12" t="str">
        <f>IF("3/16"=B14,"Fractions Fiesta!",IF("6/32"=B14,"Not a common denominator","try again..."))</f>
        <v>try again...</v>
      </c>
      <c r="D14" s="9"/>
      <c r="E14" s="4" t="str">
        <f>IF("3/8"=D14,"Not a common denominator!",IF("6/16"=D14,"Fraction Fiend",IF("9/24"=D14,"Top Quality",IF("12/32"=D14,"Not a comon denominator","try again..."))))</f>
        <v>try again...</v>
      </c>
      <c r="F14" s="9"/>
      <c r="G14" s="12" t="str">
        <f>IF("9/16"=F14,"Unbeatable!",IF("18/32"=F14,"Not the LCM","try again..."))</f>
        <v>try again...</v>
      </c>
    </row>
    <row r="16" spans="1:7" ht="16.5">
      <c r="A16" s="13"/>
      <c r="B16" s="14"/>
      <c r="C16" s="10"/>
      <c r="D16" s="11"/>
      <c r="E16" s="10"/>
      <c r="F16" s="11"/>
      <c r="G16" s="10"/>
    </row>
    <row r="18" spans="1:7" ht="20.25">
      <c r="A18" s="27" t="s">
        <v>16</v>
      </c>
      <c r="B18" s="28"/>
      <c r="C18" s="28"/>
      <c r="D18" s="28"/>
      <c r="E18" s="28"/>
      <c r="F18" s="29"/>
      <c r="G18" s="29"/>
    </row>
    <row r="19" spans="1:7" ht="49.5">
      <c r="A19" s="6" t="s">
        <v>13</v>
      </c>
      <c r="B19" s="6" t="s">
        <v>9</v>
      </c>
      <c r="C19" s="6" t="s">
        <v>11</v>
      </c>
      <c r="D19" s="7" t="s">
        <v>12</v>
      </c>
      <c r="E19" s="7" t="s">
        <v>10</v>
      </c>
      <c r="F19" s="7" t="s">
        <v>20</v>
      </c>
      <c r="G19" s="7" t="s">
        <v>14</v>
      </c>
    </row>
    <row r="20" spans="1:7" ht="16.5">
      <c r="A20" s="3" t="s">
        <v>0</v>
      </c>
      <c r="B20" s="8"/>
      <c r="C20" s="4" t="str">
        <f>IF("2/3"=B20,"Not a common denominator!",IF("4/6"=B20,"Not a common denominator",IF("6/9"=B20,"Not a common denominator",IF("8/12"=B20,"Fractional Foxtrot",IF("10/15"=B20,"Not a comon denominator",IF("24/36"=B20,"Not the LCM",IF("16/24"=B20,"Not the LCM","try again...")))))))</f>
        <v>try again...</v>
      </c>
      <c r="D20" s="8"/>
      <c r="E20" s="4" t="str">
        <f>IF("1/4"=D20,"Not a common denominator!",IF("2/8"=D20,"Not a common denominator",IF("3/12"=D20,"Extreme Excellence!",IF("5/20"=D20,"Not a common denominator",IF("4/16"=D20,"Not a comon denominator",IF("6/24"=D20,"Not the LCM",IF("9/36"=D20,"Not the LCM","try again...")))))))</f>
        <v>try again...</v>
      </c>
      <c r="F20" s="8"/>
      <c r="G20" s="4" t="str">
        <f>IF("5/12"=F20,"I'm good.","try again...")</f>
        <v>try again...</v>
      </c>
    </row>
    <row r="21" spans="1:7" ht="16.5">
      <c r="A21" s="3" t="s">
        <v>1</v>
      </c>
      <c r="B21" s="8"/>
      <c r="C21" s="4" t="str">
        <f>IF("5/6"=B21,"Subtraction Sizzler!",IF("10/12"=B21,"Not the LCM",IF("20/24"=B21,"Not the LCM",IF("15/18"=B21,"Not the LCM","try again..."))))</f>
        <v>try again...</v>
      </c>
      <c r="D21" s="8"/>
      <c r="E21" s="4" t="str">
        <f>IF("1/3"=D21,"Not a common denominator!",IF("2/6"=D21,"Subtraction Superstar",IF("3/9"=D21,"Not a common denominator",IF("6/18"=D21,"Not the LCM",IF("4/12"=D21,"Not the LCM",IF("5/15"=D21,"Not a comon denominator",IF("10/30"=D21,"Not the LCM","try again...")))))))</f>
        <v>try again...</v>
      </c>
      <c r="F21" s="8"/>
      <c r="G21" s="4" t="str">
        <f>IF("3/6"=F21,"Can you simplify this?",IF("1/2"=F21,"I'm better!",IF("6/12"=F21,"Simplify your answer",IF(F21="12/24","Simplify your answer","try again..."))))</f>
        <v>try again...</v>
      </c>
    </row>
    <row r="22" spans="1:7" ht="16.5">
      <c r="A22" s="3" t="s">
        <v>2</v>
      </c>
      <c r="B22" s="8"/>
      <c r="C22" s="4" t="str">
        <f>IF("15/36"=B22,"Not the LCM",IF("10/24"=B22,"Not the LCM",IF("21/28"=B22,"Fraction Fighter!",IF("20/48"=B22,"Not the LCM",IF("24/60"=B22,"Not the LCM","try again...")))))</f>
        <v>try again...</v>
      </c>
      <c r="D22" s="8"/>
      <c r="E22" s="4" t="str">
        <f>IF("2/7"=D22,"Not a common denominator!",IF("4/14"=D22,"Not a common denominator",IF("6/21"=D22,"Not a common denominator",IF("8/28"=D22,"Subtraction SuperHero!",IF("10/35"=D22,"Not a comon denominator","try again...")))))</f>
        <v>try again...</v>
      </c>
      <c r="F22" s="8"/>
      <c r="G22" s="4" t="str">
        <f>IF("13/28"=F22,"Can't touch this","try again...")</f>
        <v>try again...</v>
      </c>
    </row>
    <row r="23" spans="1:7" ht="16.5">
      <c r="A23" s="3" t="s">
        <v>3</v>
      </c>
      <c r="B23" s="8"/>
      <c r="C23" s="4" t="str">
        <f>IF("7/10"=B23,"Not the common denominator",IF("14/20"=B23,"Not the common denominator",IF("21/30"=B23,"Subtraction Saviour","try again...")))</f>
        <v>try again...</v>
      </c>
      <c r="D23" s="8"/>
      <c r="E23" s="4" t="str">
        <f>IF("2/3"=D23,"Not a common denominator!",IF("4/6"=D23,"Not a common denominator",IF("6/9"=D23,"Not a common denominator",IF("14/21"=D23,"Not a common denominator",IF("10/15"=D23,"Not a common denominator",IF("24/36"=D23,"Not a common denominator",IF("20/30"=D23,"Well Done!","try again...")))))))</f>
        <v>try again...</v>
      </c>
      <c r="F23" s="8"/>
      <c r="G23" s="4" t="str">
        <f>IF("1/30"=F23,"Eat my dust!","try again...")</f>
        <v>try again...</v>
      </c>
    </row>
    <row r="24" spans="1:7" ht="16.5">
      <c r="A24" s="3" t="s">
        <v>4</v>
      </c>
      <c r="B24" s="8"/>
      <c r="C24" s="4" t="str">
        <f>IF("7/8"=B24,"Not a common denominator!",IF("14/16"=B24,"Not a common denominator",IF("49/56"=B24,"The Fraction Faithful!",IF("21/24"=B24,"Not a common denominator",IF("28/32"=B24,"Not a comon denominator",IF("35/40"=B24,"Not a comon denominator","try again..."))))))</f>
        <v>try again...</v>
      </c>
      <c r="D24" s="8"/>
      <c r="E24" s="4" t="str">
        <f>IF("5/7"=D24,"Not a common denominator!",IF("5/7"=D24,"Not a common denominator!",IF("15/21"=D24,"Not a common denominator",IF("40/56"=D24,"Fraction Frightener!",IF("20/28"=D24,"Not a common denominator",IF("25/35"=D24,"Not a comon denominator","try again..."))))))</f>
        <v>try again...</v>
      </c>
      <c r="F24" s="8"/>
      <c r="G24" s="4" t="str">
        <f>IF("9/56"=F24,"Read it and weep!","try again...")</f>
        <v>try again...</v>
      </c>
    </row>
    <row r="25" spans="1:7" ht="16.5">
      <c r="A25" s="3" t="s">
        <v>5</v>
      </c>
      <c r="B25" s="8"/>
      <c r="C25" s="4" t="str">
        <f>IF("11/12"=B25,"Easy Equivalences!",IF("22/24"=B25,"Not the LCM",IF("33/36"=B25,"Not the LCM","try again...")))</f>
        <v>try again...</v>
      </c>
      <c r="D25" s="8"/>
      <c r="E25" s="4" t="str">
        <f>IF("3/4"=D25,"Not a common denominator!",IF("6/8"=D25,"Not a common denominator",IF("21/28"=D25,"Not a common denominator",IF("15/20"=D25,"Not a common denominator",IF("12/16"=D25,"Not a comon denominator",IF("18/24"=D25,"Not the LCM",IF("9/12"=D25,"I am very good","try again...")))))))</f>
        <v>try again...</v>
      </c>
      <c r="F25" s="8"/>
      <c r="G25" s="4" t="str">
        <f>IF("2/12"=F25,"Can you simplify this?",IF("1/6"=F25,"Freestyle",IF("2/12"=F25,"Not the LCM","try again...")))</f>
        <v>try again...</v>
      </c>
    </row>
    <row r="27" spans="1:7" ht="20.25">
      <c r="A27" s="27" t="s">
        <v>22</v>
      </c>
      <c r="B27" s="28"/>
      <c r="C27" s="28"/>
      <c r="D27" s="28"/>
      <c r="E27" s="28"/>
      <c r="F27" s="29"/>
      <c r="G27" s="29"/>
    </row>
    <row r="28" spans="1:7" ht="49.5">
      <c r="A28" s="21" t="s">
        <v>13</v>
      </c>
      <c r="B28" s="22" t="s">
        <v>9</v>
      </c>
      <c r="C28" s="22" t="s">
        <v>11</v>
      </c>
      <c r="D28" s="21" t="s">
        <v>12</v>
      </c>
      <c r="E28" s="21" t="s">
        <v>10</v>
      </c>
      <c r="F28" s="21" t="s">
        <v>15</v>
      </c>
      <c r="G28" s="21" t="s">
        <v>14</v>
      </c>
    </row>
    <row r="29" spans="1:7" ht="16.5">
      <c r="A29" s="23" t="s">
        <v>19</v>
      </c>
      <c r="B29" s="24"/>
      <c r="C29" s="25" t="str">
        <f>IF("27/11"=B29,"Mixed Number Magic!",IF("2 5/11"=B29,"Mixed Number Magic!",IF("2 10/22"=B29,"Simplify your fraction",IF("59/24"=B29,"close, but no cigar!",IF("2 11/24"=B29,"Mixed Number Magic!","try again...")))))</f>
        <v>try again...</v>
      </c>
      <c r="D29" s="26"/>
      <c r="E29" s="25" t="str">
        <f>IF("39/11"=D29,"Mixed Number Master!",IF("3 6/11"=D29,"Mixed Number Master!",IF("3 12/22"=D29,"Simplify your fraction",IF("85/24"=D29,"close, but no cigar!",IF("3 13/24"=D29,"Mixed Number Master!","try again...")))))</f>
        <v>try again...</v>
      </c>
      <c r="F29" s="26"/>
      <c r="G29" s="25" t="str">
        <f>IF("6"=F29,"Mixed Number Maestro!",IF("144/24"=F29,"Mixed Number Maestro!","try again..."))</f>
        <v>try again...</v>
      </c>
    </row>
    <row r="30" spans="1:7" ht="17.25" thickBot="1">
      <c r="A30" s="18" t="s">
        <v>19</v>
      </c>
      <c r="B30" s="20"/>
      <c r="C30" s="19" t="str">
        <f>IF("102/24"=B30,"Mixed Number Magic!",IF("4 6/24"=B30,"Mixed Number Magic!",IF("102/24"=B30,"Mixed Number Magic!",IF("4 12/48"=B30,"Not the LCM!",IF("204/48"=B30,"Not the LCM!","try again...")))))</f>
        <v>try again...</v>
      </c>
      <c r="D30" s="20"/>
      <c r="E30" s="19" t="str">
        <f>IF("44/24"=D30,"Mixed Number Master!",IF("1 20/24"=D30,"Mixed Number Master!",IF("88/48"=D30,"Not the LCM",IF("1 40/48"=D30,"Not the LCM","try again..."))))</f>
        <v>try again...</v>
      </c>
      <c r="F30" s="17" t="s">
        <v>23</v>
      </c>
      <c r="G30" s="19" t="str">
        <f>IF("6"=F30,"Mixed Number Maestro!",IF("5 11/11"=F30,"Simplify your fraction",IF("144/24"=F30,"Mixed Number Maestro!","try again...")))</f>
        <v>Mixed Number Maestro!</v>
      </c>
    </row>
    <row r="31" spans="1:7" ht="45.75" customHeight="1" thickBot="1">
      <c r="A31" s="30" t="s">
        <v>21</v>
      </c>
      <c r="B31" s="31"/>
      <c r="C31" s="31"/>
      <c r="D31" s="31"/>
      <c r="E31" s="31"/>
      <c r="F31" s="31"/>
      <c r="G31" s="32"/>
    </row>
  </sheetData>
  <sheetProtection password="DFC7" sheet="1" selectLockedCells="1"/>
  <mergeCells count="4">
    <mergeCell ref="A3:G3"/>
    <mergeCell ref="A18:G18"/>
    <mergeCell ref="A31:G31"/>
    <mergeCell ref="A27:G27"/>
  </mergeCells>
  <printOptions/>
  <pageMargins left="0.7" right="0.7" top="0.75" bottom="0.75" header="0.3" footer="0.3"/>
  <pageSetup horizontalDpi="200" verticalDpi="200" orientation="portrait" paperSize="9" r:id="rId4"/>
  <drawing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Bowles_o</dc:creator>
  <cp:keywords/>
  <dc:description/>
  <cp:lastModifiedBy>Administrator</cp:lastModifiedBy>
  <dcterms:created xsi:type="dcterms:W3CDTF">2011-12-22T17:26:43Z</dcterms:created>
  <dcterms:modified xsi:type="dcterms:W3CDTF">2012-12-17T16:23:17Z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